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Foglio1" sheetId="1" r:id="rId1"/>
  </sheets>
  <calcPr calcId="145621"/>
</workbook>
</file>

<file path=xl/calcChain.xml><?xml version="1.0" encoding="utf-8"?>
<calcChain xmlns="http://schemas.openxmlformats.org/spreadsheetml/2006/main">
  <c r="K40" i="1" l="1"/>
  <c r="K41" i="1"/>
  <c r="K42" i="1"/>
  <c r="K43" i="1"/>
  <c r="K44" i="1"/>
  <c r="K45" i="1"/>
  <c r="K46" i="1"/>
  <c r="K47" i="1"/>
  <c r="K49" i="1"/>
  <c r="K50" i="1"/>
  <c r="K51" i="1"/>
  <c r="K52" i="1"/>
  <c r="K53" i="1"/>
  <c r="K54" i="1"/>
  <c r="K55" i="1"/>
  <c r="K56" i="1"/>
  <c r="K21" i="1"/>
  <c r="K22" i="1"/>
  <c r="K23" i="1"/>
  <c r="K24" i="1"/>
  <c r="K25" i="1"/>
  <c r="K26" i="1"/>
  <c r="K27" i="1"/>
  <c r="K28" i="1"/>
  <c r="K30" i="1"/>
  <c r="K31" i="1"/>
  <c r="K32" i="1"/>
  <c r="K33" i="1"/>
  <c r="K34" i="1"/>
  <c r="K35" i="1"/>
  <c r="K36" i="1"/>
  <c r="K37" i="1"/>
  <c r="K3" i="1"/>
  <c r="K4" i="1"/>
  <c r="K5" i="1"/>
  <c r="K6" i="1"/>
  <c r="K7" i="1"/>
  <c r="K8" i="1"/>
  <c r="K9" i="1"/>
  <c r="K11" i="1"/>
  <c r="K12" i="1"/>
  <c r="K13" i="1"/>
  <c r="K14" i="1"/>
  <c r="K15" i="1"/>
  <c r="K16" i="1"/>
  <c r="K17" i="1"/>
  <c r="K18" i="1"/>
  <c r="K2" i="1"/>
  <c r="I40" i="1"/>
  <c r="I11" i="1"/>
  <c r="I12" i="1"/>
  <c r="I13" i="1"/>
  <c r="I14" i="1"/>
  <c r="I15" i="1"/>
  <c r="I16" i="1"/>
  <c r="I17" i="1"/>
  <c r="I18" i="1"/>
  <c r="I21" i="1"/>
  <c r="I22" i="1"/>
  <c r="I23" i="1"/>
  <c r="I24" i="1"/>
  <c r="I25" i="1"/>
  <c r="I26" i="1"/>
  <c r="I27" i="1"/>
  <c r="I28" i="1"/>
  <c r="I30" i="1"/>
  <c r="I31" i="1"/>
  <c r="I32" i="1"/>
  <c r="I33" i="1"/>
  <c r="I34" i="1"/>
  <c r="I35" i="1"/>
  <c r="I36" i="1"/>
  <c r="I37" i="1"/>
  <c r="I41" i="1"/>
  <c r="I42" i="1"/>
  <c r="I43" i="1"/>
  <c r="I44" i="1"/>
  <c r="I45" i="1"/>
  <c r="I46" i="1"/>
  <c r="I47" i="1"/>
  <c r="I49" i="1"/>
  <c r="I50" i="1"/>
  <c r="I51" i="1"/>
  <c r="I52" i="1"/>
  <c r="I53" i="1"/>
  <c r="I54" i="1"/>
  <c r="I55" i="1"/>
  <c r="I56" i="1"/>
  <c r="I2" i="1"/>
  <c r="I3" i="1"/>
  <c r="I4" i="1"/>
  <c r="I5" i="1"/>
  <c r="I6" i="1"/>
  <c r="I7" i="1"/>
  <c r="I8" i="1"/>
  <c r="I9" i="1"/>
</calcChain>
</file>

<file path=xl/sharedStrings.xml><?xml version="1.0" encoding="utf-8"?>
<sst xmlns="http://schemas.openxmlformats.org/spreadsheetml/2006/main" count="81" uniqueCount="62">
  <si>
    <t>W</t>
  </si>
  <si>
    <t>mA</t>
  </si>
  <si>
    <t>Temp.colore</t>
  </si>
  <si>
    <t>mm</t>
  </si>
  <si>
    <t>lumen effettivi</t>
  </si>
  <si>
    <t>Codice articolo VECTOR versione PC (lente concentrante)</t>
  </si>
  <si>
    <t>84PC17L4</t>
  </si>
  <si>
    <t>84PC24L4</t>
  </si>
  <si>
    <t>84PC32L4</t>
  </si>
  <si>
    <t>84PC45L4</t>
  </si>
  <si>
    <t>84PC40L4</t>
  </si>
  <si>
    <t>84PC56L4</t>
  </si>
  <si>
    <t>84PC77L4</t>
  </si>
  <si>
    <t>84PC107L4</t>
  </si>
  <si>
    <t>84PC17L3</t>
  </si>
  <si>
    <t>84PC24L3</t>
  </si>
  <si>
    <t>84PC32L3</t>
  </si>
  <si>
    <t>84PC45L3</t>
  </si>
  <si>
    <t>84PC40L3</t>
  </si>
  <si>
    <t>84PC56L3</t>
  </si>
  <si>
    <t>84PC77L3</t>
  </si>
  <si>
    <t>84PC107L3</t>
  </si>
  <si>
    <t>Codice articolo VECTOR versione DS (lente diffondente)</t>
  </si>
  <si>
    <t>84DS17L4</t>
  </si>
  <si>
    <t>84DS24L4</t>
  </si>
  <si>
    <t>84DS32L4</t>
  </si>
  <si>
    <t>84DS45L4</t>
  </si>
  <si>
    <t>84DS40L4</t>
  </si>
  <si>
    <t>84DS56L4</t>
  </si>
  <si>
    <t>84DS77L4</t>
  </si>
  <si>
    <t>84DS107L4</t>
  </si>
  <si>
    <t>84DS17L3</t>
  </si>
  <si>
    <t>84DS24L3</t>
  </si>
  <si>
    <t>84DS32L3</t>
  </si>
  <si>
    <t>84DS45L3</t>
  </si>
  <si>
    <t>84DS40L3</t>
  </si>
  <si>
    <t>84DS56L3</t>
  </si>
  <si>
    <t>84DS77L3</t>
  </si>
  <si>
    <t>84DS107L3</t>
  </si>
  <si>
    <t>Codice articolo VECTOR versione DAS (lente doppio assimetrica)</t>
  </si>
  <si>
    <t>84DAS17L4</t>
  </si>
  <si>
    <t>84DAS24L4</t>
  </si>
  <si>
    <t>84DAS32L4</t>
  </si>
  <si>
    <t>84DAS45L4</t>
  </si>
  <si>
    <t>84DAS40L4</t>
  </si>
  <si>
    <t>84DAS56L4</t>
  </si>
  <si>
    <t>84DAS77L4</t>
  </si>
  <si>
    <t>84DAS107L4</t>
  </si>
  <si>
    <t>84DAS17L3</t>
  </si>
  <si>
    <t>84DAS24L3</t>
  </si>
  <si>
    <t>84DAS32L3</t>
  </si>
  <si>
    <t>84DAS45L3</t>
  </si>
  <si>
    <t>84DAS40L3</t>
  </si>
  <si>
    <t>84DAS56L3</t>
  </si>
  <si>
    <t>84DAS77L3</t>
  </si>
  <si>
    <t>84DAS107L3</t>
  </si>
  <si>
    <t>moduli LED</t>
  </si>
  <si>
    <t>lumen nominali 1 modulo LED</t>
  </si>
  <si>
    <t>fattore di perdita</t>
  </si>
  <si>
    <t>V 1 modulo</t>
  </si>
  <si>
    <t>V tot</t>
  </si>
  <si>
    <t>V 1 modulo 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</si>
</sst>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9" fontId="0" fillId="0" borderId="0" xfId="1" applyFont="1"/>
    <xf numFmtId="0" fontId="2" fillId="0" borderId="0" xfId="0" applyFont="1" applyBorder="1" applyAlignment="1">
      <alignment vertical="center"/>
    </xf>
    <xf numFmtId="0" fontId="0" fillId="0" borderId="0" xfId="0" applyBorder="1"/>
    <xf numFmtId="9" fontId="0" fillId="0" borderId="0" xfId="1" applyFont="1" applyBorder="1"/>
    <xf numFmtId="0" fontId="2" fillId="0" borderId="0" xfId="0" applyFont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9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right" vertical="center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right" vertical="center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righ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ella2" displayName="Tabella2" ref="A1:K18" totalsRowShown="0" headerRowDxfId="8">
  <autoFilter ref="A1:K18"/>
  <tableColumns count="11">
    <tableColumn id="1" name="Codice articolo VECTOR versione PC (lente concentrante)"/>
    <tableColumn id="2" name="W"/>
    <tableColumn id="3" name="mA"/>
    <tableColumn id="4" name="Temp.colore"/>
    <tableColumn id="5" name="lumen effettivi"/>
    <tableColumn id="6" name="mm"/>
    <tableColumn id="7" name="moduli LED"/>
    <tableColumn id="8" name="lumen nominali 1 modulo LED"/>
    <tableColumn id="9" name="fattore di perdita" dataDxfId="7" dataCellStyle="Percentuale">
      <calculatedColumnFormula>+(H2*G2-E2)/(H2*G2)</calculatedColumnFormula>
    </tableColumn>
    <tableColumn id="10" name="V 1 modulo LED"/>
    <tableColumn id="11" name="V tot" dataDxfId="6">
      <calculatedColumnFormula>+(Tabella2[[#This Row],[V 1 modulo LED]]*Tabella2[[#This Row],[moduli LED]])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Tabella3" displayName="Tabella3" ref="A20:K37" totalsRowShown="0" headerRowDxfId="5">
  <autoFilter ref="A20:K37"/>
  <tableColumns count="11">
    <tableColumn id="1" name="Codice articolo VECTOR versione DS (lente diffondente)"/>
    <tableColumn id="2" name="W"/>
    <tableColumn id="3" name="mA"/>
    <tableColumn id="4" name="Temp.colore"/>
    <tableColumn id="5" name="lumen effettivi"/>
    <tableColumn id="6" name="mm"/>
    <tableColumn id="7" name="moduli LED"/>
    <tableColumn id="8" name="lumen nominali 1 modulo LED"/>
    <tableColumn id="9" name="fattore di perdita" dataDxfId="4" dataCellStyle="Percentuale">
      <calculatedColumnFormula>+(H21*G21-E21)/(H21*G21)</calculatedColumnFormula>
    </tableColumn>
    <tableColumn id="10" name="V 1 modulo"/>
    <tableColumn id="11" name="V tot" dataDxfId="3">
      <calculatedColumnFormula>+(Tabella3[[#This Row],[V 1 modulo]]*Tabella3[[#This Row],[moduli LED]])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Tabella4" displayName="Tabella4" ref="A39:K56" totalsRowShown="0" headerRowDxfId="2">
  <autoFilter ref="A39:K56"/>
  <tableColumns count="11">
    <tableColumn id="1" name="Codice articolo VECTOR versione DAS (lente doppio assimetrica)"/>
    <tableColumn id="2" name="W"/>
    <tableColumn id="3" name="mA"/>
    <tableColumn id="4" name="Temp.colore"/>
    <tableColumn id="5" name="lumen effettivi"/>
    <tableColumn id="6" name="mm"/>
    <tableColumn id="7" name="moduli LED"/>
    <tableColumn id="8" name="lumen nominali 1 modulo LED"/>
    <tableColumn id="9" name="fattore di perdita" dataDxfId="1" dataCellStyle="Percentuale">
      <calculatedColumnFormula>+(H40*G40-E40)/(H40*G40)</calculatedColumnFormula>
    </tableColumn>
    <tableColumn id="10" name="V 1 modulo"/>
    <tableColumn id="11" name="V tot" dataDxfId="0">
      <calculatedColumnFormula>+(Tabella4[[#This Row],[V 1 modulo]]*Tabella4[[#This Row],[moduli LED]])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9"/>
  <sheetViews>
    <sheetView tabSelected="1" workbookViewId="0">
      <selection activeCell="J3" sqref="J3"/>
    </sheetView>
  </sheetViews>
  <sheetFormatPr defaultRowHeight="15" x14ac:dyDescent="0.25"/>
  <cols>
    <col min="1" max="1" width="59.5703125" customWidth="1"/>
    <col min="2" max="2" width="11.140625" customWidth="1"/>
    <col min="4" max="4" width="14.28515625" customWidth="1"/>
    <col min="5" max="5" width="16.5703125" customWidth="1"/>
    <col min="7" max="7" width="13" customWidth="1"/>
    <col min="8" max="8" width="29.5703125" customWidth="1"/>
    <col min="9" max="9" width="18.5703125" customWidth="1"/>
    <col min="10" max="10" width="20.140625" customWidth="1"/>
    <col min="11" max="11" width="10.5703125" customWidth="1"/>
  </cols>
  <sheetData>
    <row r="1" spans="1:11" ht="18" customHeight="1" x14ac:dyDescent="0.25">
      <c r="A1" s="4" t="s">
        <v>5</v>
      </c>
      <c r="B1" s="7" t="s">
        <v>0</v>
      </c>
      <c r="C1" s="7" t="s">
        <v>1</v>
      </c>
      <c r="D1" s="4" t="s">
        <v>2</v>
      </c>
      <c r="E1" s="4" t="s">
        <v>4</v>
      </c>
      <c r="F1" s="7" t="s">
        <v>3</v>
      </c>
      <c r="G1" s="4" t="s">
        <v>56</v>
      </c>
      <c r="H1" s="4" t="s">
        <v>57</v>
      </c>
      <c r="I1" s="4" t="s">
        <v>58</v>
      </c>
      <c r="J1" s="1" t="s">
        <v>61</v>
      </c>
      <c r="K1" s="1" t="s">
        <v>60</v>
      </c>
    </row>
    <row r="2" spans="1:11" ht="18" customHeight="1" x14ac:dyDescent="0.25">
      <c r="A2" s="5" t="s">
        <v>6</v>
      </c>
      <c r="B2" s="5">
        <v>17</v>
      </c>
      <c r="C2" s="5">
        <v>250</v>
      </c>
      <c r="D2" s="5">
        <v>4000</v>
      </c>
      <c r="E2" s="5">
        <v>2609</v>
      </c>
      <c r="F2" s="5">
        <v>572</v>
      </c>
      <c r="G2" s="5">
        <v>2</v>
      </c>
      <c r="H2" s="5">
        <v>1410</v>
      </c>
      <c r="I2" s="6">
        <f>+(H2*G2-E2)/(H2*G2)</f>
        <v>7.482269503546099E-2</v>
      </c>
      <c r="J2">
        <v>30.1</v>
      </c>
      <c r="K2">
        <f>+(Tabella2[[#This Row],[V 1 modulo LED]]*Tabella2[[#This Row],[moduli LED]])</f>
        <v>60.2</v>
      </c>
    </row>
    <row r="3" spans="1:11" ht="18" customHeight="1" x14ac:dyDescent="0.25">
      <c r="A3" s="5" t="s">
        <v>7</v>
      </c>
      <c r="B3" s="5">
        <v>24</v>
      </c>
      <c r="C3" s="5">
        <v>350</v>
      </c>
      <c r="D3" s="5">
        <v>4000</v>
      </c>
      <c r="E3" s="5">
        <v>3608</v>
      </c>
      <c r="F3" s="5">
        <v>572</v>
      </c>
      <c r="G3" s="5">
        <v>2</v>
      </c>
      <c r="H3" s="5">
        <v>1950</v>
      </c>
      <c r="I3" s="6">
        <f t="shared" ref="I3:I56" si="0">+(H3*G3-E3)/(H3*G3)</f>
        <v>7.4871794871794878E-2</v>
      </c>
      <c r="J3">
        <v>30.6</v>
      </c>
      <c r="K3">
        <f>+(Tabella2[[#This Row],[V 1 modulo LED]]*Tabella2[[#This Row],[moduli LED]])</f>
        <v>61.2</v>
      </c>
    </row>
    <row r="4" spans="1:11" ht="18" customHeight="1" x14ac:dyDescent="0.25">
      <c r="A4" s="5" t="s">
        <v>8</v>
      </c>
      <c r="B4" s="5">
        <v>32</v>
      </c>
      <c r="C4" s="5">
        <v>250</v>
      </c>
      <c r="D4" s="5">
        <v>4000</v>
      </c>
      <c r="E4" s="5">
        <v>5217</v>
      </c>
      <c r="F4" s="5">
        <v>1144</v>
      </c>
      <c r="G4" s="5">
        <v>4</v>
      </c>
      <c r="H4" s="5">
        <v>1410</v>
      </c>
      <c r="I4" s="6">
        <f t="shared" si="0"/>
        <v>7.4999999999999997E-2</v>
      </c>
      <c r="J4">
        <v>30.1</v>
      </c>
      <c r="K4">
        <f>+(Tabella2[[#This Row],[V 1 modulo LED]]*Tabella2[[#This Row],[moduli LED]])</f>
        <v>120.4</v>
      </c>
    </row>
    <row r="5" spans="1:11" ht="18" customHeight="1" x14ac:dyDescent="0.25">
      <c r="A5" s="5" t="s">
        <v>9</v>
      </c>
      <c r="B5" s="5">
        <v>45</v>
      </c>
      <c r="C5" s="5">
        <v>350</v>
      </c>
      <c r="D5" s="5">
        <v>4000</v>
      </c>
      <c r="E5" s="5">
        <v>7215</v>
      </c>
      <c r="F5" s="5">
        <v>1144</v>
      </c>
      <c r="G5" s="5">
        <v>4</v>
      </c>
      <c r="H5" s="5">
        <v>1950</v>
      </c>
      <c r="I5" s="6">
        <f t="shared" si="0"/>
        <v>7.4999999999999997E-2</v>
      </c>
      <c r="J5">
        <v>30.6</v>
      </c>
      <c r="K5">
        <f>+(Tabella2[[#This Row],[V 1 modulo LED]]*Tabella2[[#This Row],[moduli LED]])</f>
        <v>122.4</v>
      </c>
    </row>
    <row r="6" spans="1:11" ht="18" customHeight="1" x14ac:dyDescent="0.25">
      <c r="A6" s="5" t="s">
        <v>10</v>
      </c>
      <c r="B6" s="5">
        <v>40</v>
      </c>
      <c r="C6" s="5">
        <v>250</v>
      </c>
      <c r="D6" s="5">
        <v>4000</v>
      </c>
      <c r="E6" s="5">
        <v>6521</v>
      </c>
      <c r="F6" s="5">
        <v>1430</v>
      </c>
      <c r="G6" s="5">
        <v>5</v>
      </c>
      <c r="H6" s="5">
        <v>1410</v>
      </c>
      <c r="I6" s="6">
        <f t="shared" si="0"/>
        <v>7.5035460992907796E-2</v>
      </c>
      <c r="J6">
        <v>30.1</v>
      </c>
      <c r="K6">
        <f>+(Tabella2[[#This Row],[V 1 modulo LED]]*Tabella2[[#This Row],[moduli LED]])</f>
        <v>150.5</v>
      </c>
    </row>
    <row r="7" spans="1:11" ht="18" customHeight="1" x14ac:dyDescent="0.25">
      <c r="A7" s="5" t="s">
        <v>11</v>
      </c>
      <c r="B7" s="5">
        <v>56</v>
      </c>
      <c r="C7" s="5">
        <v>350</v>
      </c>
      <c r="D7" s="5">
        <v>4000</v>
      </c>
      <c r="E7" s="5">
        <v>9019</v>
      </c>
      <c r="F7" s="5">
        <v>1430</v>
      </c>
      <c r="G7" s="5">
        <v>5</v>
      </c>
      <c r="H7" s="5">
        <v>1950</v>
      </c>
      <c r="I7" s="6">
        <f t="shared" si="0"/>
        <v>7.4974358974358973E-2</v>
      </c>
      <c r="J7">
        <v>30.6</v>
      </c>
      <c r="K7">
        <f>+(Tabella2[[#This Row],[V 1 modulo LED]]*Tabella2[[#This Row],[moduli LED]])</f>
        <v>153</v>
      </c>
    </row>
    <row r="8" spans="1:11" ht="18" customHeight="1" x14ac:dyDescent="0.25">
      <c r="A8" s="5" t="s">
        <v>12</v>
      </c>
      <c r="B8" s="5">
        <v>77</v>
      </c>
      <c r="C8" s="5">
        <v>250</v>
      </c>
      <c r="D8" s="5">
        <v>4000</v>
      </c>
      <c r="E8" s="5">
        <v>13043</v>
      </c>
      <c r="F8" s="5">
        <v>2860</v>
      </c>
      <c r="G8" s="5">
        <v>10</v>
      </c>
      <c r="H8" s="5">
        <v>1410</v>
      </c>
      <c r="I8" s="6">
        <f t="shared" si="0"/>
        <v>7.4964539007092199E-2</v>
      </c>
      <c r="J8">
        <v>30.1</v>
      </c>
      <c r="K8">
        <f>+(Tabella2[[#This Row],[V 1 modulo LED]]*Tabella2[[#This Row],[moduli LED]])</f>
        <v>301</v>
      </c>
    </row>
    <row r="9" spans="1:11" ht="18" customHeight="1" x14ac:dyDescent="0.25">
      <c r="A9" s="5" t="s">
        <v>13</v>
      </c>
      <c r="B9" s="5">
        <v>107</v>
      </c>
      <c r="C9" s="5">
        <v>350</v>
      </c>
      <c r="D9" s="5">
        <v>4000</v>
      </c>
      <c r="E9" s="5">
        <v>18038</v>
      </c>
      <c r="F9" s="5">
        <v>2860</v>
      </c>
      <c r="G9" s="5">
        <v>10</v>
      </c>
      <c r="H9" s="5">
        <v>1950</v>
      </c>
      <c r="I9" s="6">
        <f t="shared" si="0"/>
        <v>7.4974358974358973E-2</v>
      </c>
      <c r="J9">
        <v>30.6</v>
      </c>
      <c r="K9">
        <f>+(Tabella2[[#This Row],[V 1 modulo LED]]*Tabella2[[#This Row],[moduli LED]])</f>
        <v>306</v>
      </c>
    </row>
    <row r="10" spans="1:11" ht="18" customHeight="1" x14ac:dyDescent="0.25">
      <c r="A10" s="5"/>
      <c r="B10" s="5"/>
      <c r="C10" s="5"/>
      <c r="D10" s="5"/>
      <c r="E10" s="5"/>
      <c r="F10" s="5"/>
      <c r="G10" s="5"/>
      <c r="H10" s="5"/>
      <c r="I10" s="6"/>
    </row>
    <row r="11" spans="1:11" ht="18" customHeight="1" x14ac:dyDescent="0.25">
      <c r="A11" s="5" t="s">
        <v>14</v>
      </c>
      <c r="B11" s="5">
        <v>17</v>
      </c>
      <c r="C11" s="5">
        <v>250</v>
      </c>
      <c r="D11" s="5">
        <v>3000</v>
      </c>
      <c r="E11" s="5">
        <v>2516</v>
      </c>
      <c r="F11" s="5">
        <v>572</v>
      </c>
      <c r="G11" s="5">
        <v>2</v>
      </c>
      <c r="H11" s="5">
        <v>1410</v>
      </c>
      <c r="I11" s="6">
        <f t="shared" si="0"/>
        <v>0.10780141843971631</v>
      </c>
      <c r="J11">
        <v>30.1</v>
      </c>
      <c r="K11">
        <f>+(Tabella2[[#This Row],[V 1 modulo LED]]*Tabella2[[#This Row],[moduli LED]])</f>
        <v>60.2</v>
      </c>
    </row>
    <row r="12" spans="1:11" ht="18" customHeight="1" x14ac:dyDescent="0.25">
      <c r="A12" s="5" t="s">
        <v>15</v>
      </c>
      <c r="B12" s="5">
        <v>24</v>
      </c>
      <c r="C12" s="5">
        <v>350</v>
      </c>
      <c r="D12" s="5">
        <v>3000</v>
      </c>
      <c r="E12" s="5">
        <v>3460</v>
      </c>
      <c r="F12" s="5">
        <v>572</v>
      </c>
      <c r="G12" s="5">
        <v>2</v>
      </c>
      <c r="H12" s="5">
        <v>1950</v>
      </c>
      <c r="I12" s="6">
        <f t="shared" si="0"/>
        <v>0.11282051282051282</v>
      </c>
      <c r="J12">
        <v>30.6</v>
      </c>
      <c r="K12">
        <f>+(Tabella2[[#This Row],[V 1 modulo LED]]*Tabella2[[#This Row],[moduli LED]])</f>
        <v>61.2</v>
      </c>
    </row>
    <row r="13" spans="1:11" ht="18" customHeight="1" x14ac:dyDescent="0.25">
      <c r="A13" s="5" t="s">
        <v>16</v>
      </c>
      <c r="B13" s="5">
        <v>32</v>
      </c>
      <c r="C13" s="5">
        <v>250</v>
      </c>
      <c r="D13" s="5">
        <v>3000</v>
      </c>
      <c r="E13" s="5">
        <v>5032</v>
      </c>
      <c r="F13" s="5">
        <v>1144</v>
      </c>
      <c r="G13" s="5">
        <v>4</v>
      </c>
      <c r="H13" s="5">
        <v>1410</v>
      </c>
      <c r="I13" s="6">
        <f t="shared" si="0"/>
        <v>0.10780141843971631</v>
      </c>
      <c r="J13">
        <v>30.1</v>
      </c>
      <c r="K13">
        <f>+(Tabella2[[#This Row],[V 1 modulo LED]]*Tabella2[[#This Row],[moduli LED]])</f>
        <v>120.4</v>
      </c>
    </row>
    <row r="14" spans="1:11" ht="18" customHeight="1" x14ac:dyDescent="0.25">
      <c r="A14" s="5" t="s">
        <v>17</v>
      </c>
      <c r="B14" s="5">
        <v>45</v>
      </c>
      <c r="C14" s="5">
        <v>350</v>
      </c>
      <c r="D14" s="5">
        <v>3000</v>
      </c>
      <c r="E14" s="5">
        <v>6919</v>
      </c>
      <c r="F14" s="5">
        <v>1144</v>
      </c>
      <c r="G14" s="5">
        <v>4</v>
      </c>
      <c r="H14" s="5">
        <v>1950</v>
      </c>
      <c r="I14" s="6">
        <f t="shared" si="0"/>
        <v>0.11294871794871796</v>
      </c>
      <c r="J14">
        <v>30.6</v>
      </c>
      <c r="K14">
        <f>+(Tabella2[[#This Row],[V 1 modulo LED]]*Tabella2[[#This Row],[moduli LED]])</f>
        <v>122.4</v>
      </c>
    </row>
    <row r="15" spans="1:11" ht="18" customHeight="1" x14ac:dyDescent="0.25">
      <c r="A15" s="5" t="s">
        <v>18</v>
      </c>
      <c r="B15" s="5">
        <v>40</v>
      </c>
      <c r="C15" s="5">
        <v>250</v>
      </c>
      <c r="D15" s="5">
        <v>3000</v>
      </c>
      <c r="E15" s="5">
        <v>6290</v>
      </c>
      <c r="F15" s="5">
        <v>1430</v>
      </c>
      <c r="G15" s="5">
        <v>5</v>
      </c>
      <c r="H15" s="5">
        <v>1410</v>
      </c>
      <c r="I15" s="6">
        <f t="shared" si="0"/>
        <v>0.10780141843971631</v>
      </c>
      <c r="J15">
        <v>30.1</v>
      </c>
      <c r="K15">
        <f>+(Tabella2[[#This Row],[V 1 modulo LED]]*Tabella2[[#This Row],[moduli LED]])</f>
        <v>150.5</v>
      </c>
    </row>
    <row r="16" spans="1:11" ht="18" customHeight="1" x14ac:dyDescent="0.25">
      <c r="A16" s="5" t="s">
        <v>19</v>
      </c>
      <c r="B16" s="5">
        <v>56</v>
      </c>
      <c r="C16" s="5">
        <v>350</v>
      </c>
      <c r="D16" s="5">
        <v>3000</v>
      </c>
      <c r="E16" s="5">
        <v>8649</v>
      </c>
      <c r="F16" s="5">
        <v>1430</v>
      </c>
      <c r="G16" s="5">
        <v>5</v>
      </c>
      <c r="H16" s="5">
        <v>1950</v>
      </c>
      <c r="I16" s="6">
        <f t="shared" si="0"/>
        <v>0.11292307692307692</v>
      </c>
      <c r="J16">
        <v>30.6</v>
      </c>
      <c r="K16">
        <f>+(Tabella2[[#This Row],[V 1 modulo LED]]*Tabella2[[#This Row],[moduli LED]])</f>
        <v>153</v>
      </c>
    </row>
    <row r="17" spans="1:11" ht="18" customHeight="1" x14ac:dyDescent="0.25">
      <c r="A17" s="5" t="s">
        <v>20</v>
      </c>
      <c r="B17" s="5">
        <v>77</v>
      </c>
      <c r="C17" s="5">
        <v>250</v>
      </c>
      <c r="D17" s="5">
        <v>3000</v>
      </c>
      <c r="E17" s="5">
        <v>12580</v>
      </c>
      <c r="F17" s="5">
        <v>2860</v>
      </c>
      <c r="G17" s="5">
        <v>10</v>
      </c>
      <c r="H17" s="5">
        <v>1410</v>
      </c>
      <c r="I17" s="6">
        <f t="shared" si="0"/>
        <v>0.10780141843971631</v>
      </c>
      <c r="J17">
        <v>30.1</v>
      </c>
      <c r="K17">
        <f>+(Tabella2[[#This Row],[V 1 modulo LED]]*Tabella2[[#This Row],[moduli LED]])</f>
        <v>301</v>
      </c>
    </row>
    <row r="18" spans="1:11" ht="18" customHeight="1" x14ac:dyDescent="0.25">
      <c r="A18" s="5" t="s">
        <v>21</v>
      </c>
      <c r="B18" s="5">
        <v>107</v>
      </c>
      <c r="C18" s="5">
        <v>350</v>
      </c>
      <c r="D18" s="5">
        <v>3000</v>
      </c>
      <c r="E18" s="5">
        <v>17298</v>
      </c>
      <c r="F18" s="5">
        <v>2860</v>
      </c>
      <c r="G18" s="5">
        <v>10</v>
      </c>
      <c r="H18" s="5">
        <v>1950</v>
      </c>
      <c r="I18" s="6">
        <f t="shared" si="0"/>
        <v>0.11292307692307692</v>
      </c>
      <c r="J18">
        <v>30.6</v>
      </c>
      <c r="K18">
        <f>+(Tabella2[[#This Row],[V 1 modulo LED]]*Tabella2[[#This Row],[moduli LED]])</f>
        <v>306</v>
      </c>
    </row>
    <row r="19" spans="1:11" ht="18" customHeight="1" x14ac:dyDescent="0.25">
      <c r="I19" s="3"/>
    </row>
    <row r="20" spans="1:11" ht="18" customHeight="1" x14ac:dyDescent="0.25">
      <c r="A20" s="2" t="s">
        <v>22</v>
      </c>
      <c r="B20" s="1" t="s">
        <v>0</v>
      </c>
      <c r="C20" s="1" t="s">
        <v>1</v>
      </c>
      <c r="D20" s="2" t="s">
        <v>2</v>
      </c>
      <c r="E20" s="2" t="s">
        <v>4</v>
      </c>
      <c r="F20" s="1" t="s">
        <v>3</v>
      </c>
      <c r="G20" s="2" t="s">
        <v>56</v>
      </c>
      <c r="H20" s="2" t="s">
        <v>57</v>
      </c>
      <c r="I20" s="2" t="s">
        <v>58</v>
      </c>
      <c r="J20" s="1" t="s">
        <v>59</v>
      </c>
      <c r="K20" s="1" t="s">
        <v>60</v>
      </c>
    </row>
    <row r="21" spans="1:11" ht="18" customHeight="1" x14ac:dyDescent="0.25">
      <c r="A21" t="s">
        <v>23</v>
      </c>
      <c r="B21">
        <v>17</v>
      </c>
      <c r="C21">
        <v>250</v>
      </c>
      <c r="D21">
        <v>4000</v>
      </c>
      <c r="E21">
        <v>2538</v>
      </c>
      <c r="F21" s="5">
        <v>572</v>
      </c>
      <c r="G21">
        <v>2</v>
      </c>
      <c r="H21">
        <v>1410</v>
      </c>
      <c r="I21" s="3">
        <f t="shared" si="0"/>
        <v>0.1</v>
      </c>
      <c r="J21">
        <v>30.1</v>
      </c>
      <c r="K21">
        <f>+(Tabella3[[#This Row],[V 1 modulo]]*Tabella3[[#This Row],[moduli LED]])</f>
        <v>60.2</v>
      </c>
    </row>
    <row r="22" spans="1:11" ht="18" customHeight="1" x14ac:dyDescent="0.25">
      <c r="A22" t="s">
        <v>24</v>
      </c>
      <c r="B22">
        <v>24</v>
      </c>
      <c r="C22">
        <v>350</v>
      </c>
      <c r="D22">
        <v>4000</v>
      </c>
      <c r="E22">
        <v>3510</v>
      </c>
      <c r="F22" s="5">
        <v>572</v>
      </c>
      <c r="G22">
        <v>2</v>
      </c>
      <c r="H22">
        <v>1950</v>
      </c>
      <c r="I22" s="3">
        <f t="shared" si="0"/>
        <v>0.1</v>
      </c>
      <c r="J22">
        <v>30.6</v>
      </c>
      <c r="K22">
        <f>+(Tabella3[[#This Row],[V 1 modulo]]*Tabella3[[#This Row],[moduli LED]])</f>
        <v>61.2</v>
      </c>
    </row>
    <row r="23" spans="1:11" ht="18" customHeight="1" x14ac:dyDescent="0.25">
      <c r="A23" t="s">
        <v>25</v>
      </c>
      <c r="B23">
        <v>32</v>
      </c>
      <c r="C23">
        <v>250</v>
      </c>
      <c r="D23">
        <v>4000</v>
      </c>
      <c r="E23">
        <v>5076</v>
      </c>
      <c r="F23" s="5">
        <v>1144</v>
      </c>
      <c r="G23">
        <v>4</v>
      </c>
      <c r="H23">
        <v>1410</v>
      </c>
      <c r="I23" s="3">
        <f t="shared" si="0"/>
        <v>0.1</v>
      </c>
      <c r="J23">
        <v>30.1</v>
      </c>
      <c r="K23">
        <f>+(Tabella3[[#This Row],[V 1 modulo]]*Tabella3[[#This Row],[moduli LED]])</f>
        <v>120.4</v>
      </c>
    </row>
    <row r="24" spans="1:11" ht="18" customHeight="1" x14ac:dyDescent="0.25">
      <c r="A24" t="s">
        <v>26</v>
      </c>
      <c r="B24">
        <v>45</v>
      </c>
      <c r="C24">
        <v>350</v>
      </c>
      <c r="D24">
        <v>4000</v>
      </c>
      <c r="E24">
        <v>7020</v>
      </c>
      <c r="F24" s="5">
        <v>1144</v>
      </c>
      <c r="G24">
        <v>4</v>
      </c>
      <c r="H24">
        <v>1950</v>
      </c>
      <c r="I24" s="3">
        <f t="shared" si="0"/>
        <v>0.1</v>
      </c>
      <c r="J24">
        <v>30.6</v>
      </c>
      <c r="K24">
        <f>+(Tabella3[[#This Row],[V 1 modulo]]*Tabella3[[#This Row],[moduli LED]])</f>
        <v>122.4</v>
      </c>
    </row>
    <row r="25" spans="1:11" ht="18" customHeight="1" x14ac:dyDescent="0.25">
      <c r="A25" t="s">
        <v>27</v>
      </c>
      <c r="B25">
        <v>40</v>
      </c>
      <c r="C25">
        <v>250</v>
      </c>
      <c r="D25">
        <v>4000</v>
      </c>
      <c r="E25">
        <v>6345</v>
      </c>
      <c r="F25" s="5">
        <v>1430</v>
      </c>
      <c r="G25">
        <v>5</v>
      </c>
      <c r="H25">
        <v>1410</v>
      </c>
      <c r="I25" s="3">
        <f t="shared" si="0"/>
        <v>0.1</v>
      </c>
      <c r="J25">
        <v>30.1</v>
      </c>
      <c r="K25">
        <f>+(Tabella3[[#This Row],[V 1 modulo]]*Tabella3[[#This Row],[moduli LED]])</f>
        <v>150.5</v>
      </c>
    </row>
    <row r="26" spans="1:11" ht="18" customHeight="1" x14ac:dyDescent="0.25">
      <c r="A26" t="s">
        <v>28</v>
      </c>
      <c r="B26">
        <v>56</v>
      </c>
      <c r="C26">
        <v>350</v>
      </c>
      <c r="D26">
        <v>4000</v>
      </c>
      <c r="E26">
        <v>8775</v>
      </c>
      <c r="F26" s="5">
        <v>1430</v>
      </c>
      <c r="G26">
        <v>5</v>
      </c>
      <c r="H26">
        <v>1950</v>
      </c>
      <c r="I26" s="3">
        <f t="shared" si="0"/>
        <v>0.1</v>
      </c>
      <c r="J26">
        <v>30.6</v>
      </c>
      <c r="K26">
        <f>+(Tabella3[[#This Row],[V 1 modulo]]*Tabella3[[#This Row],[moduli LED]])</f>
        <v>153</v>
      </c>
    </row>
    <row r="27" spans="1:11" ht="18" customHeight="1" x14ac:dyDescent="0.25">
      <c r="A27" t="s">
        <v>29</v>
      </c>
      <c r="B27">
        <v>77</v>
      </c>
      <c r="C27">
        <v>250</v>
      </c>
      <c r="D27">
        <v>4000</v>
      </c>
      <c r="E27">
        <v>12690</v>
      </c>
      <c r="F27" s="5">
        <v>2860</v>
      </c>
      <c r="G27">
        <v>10</v>
      </c>
      <c r="H27">
        <v>1410</v>
      </c>
      <c r="I27" s="3">
        <f t="shared" si="0"/>
        <v>0.1</v>
      </c>
      <c r="J27">
        <v>30.1</v>
      </c>
      <c r="K27">
        <f>+(Tabella3[[#This Row],[V 1 modulo]]*Tabella3[[#This Row],[moduli LED]])</f>
        <v>301</v>
      </c>
    </row>
    <row r="28" spans="1:11" ht="18" customHeight="1" x14ac:dyDescent="0.25">
      <c r="A28" t="s">
        <v>30</v>
      </c>
      <c r="B28">
        <v>107</v>
      </c>
      <c r="C28">
        <v>350</v>
      </c>
      <c r="D28">
        <v>4000</v>
      </c>
      <c r="E28">
        <v>17550</v>
      </c>
      <c r="F28" s="5">
        <v>2860</v>
      </c>
      <c r="G28">
        <v>10</v>
      </c>
      <c r="H28">
        <v>1950</v>
      </c>
      <c r="I28" s="3">
        <f t="shared" si="0"/>
        <v>0.1</v>
      </c>
      <c r="J28">
        <v>30.6</v>
      </c>
      <c r="K28">
        <f>+(Tabella3[[#This Row],[V 1 modulo]]*Tabella3[[#This Row],[moduli LED]])</f>
        <v>306</v>
      </c>
    </row>
    <row r="29" spans="1:11" ht="18" customHeight="1" x14ac:dyDescent="0.25">
      <c r="I29" s="3"/>
    </row>
    <row r="30" spans="1:11" ht="18" customHeight="1" x14ac:dyDescent="0.25">
      <c r="A30" t="s">
        <v>31</v>
      </c>
      <c r="B30">
        <v>17</v>
      </c>
      <c r="C30">
        <v>250</v>
      </c>
      <c r="D30">
        <v>3000</v>
      </c>
      <c r="E30">
        <v>2448</v>
      </c>
      <c r="F30" s="5">
        <v>572</v>
      </c>
      <c r="G30">
        <v>2</v>
      </c>
      <c r="H30">
        <v>1410</v>
      </c>
      <c r="I30" s="3">
        <f t="shared" si="0"/>
        <v>0.13191489361702127</v>
      </c>
      <c r="J30">
        <v>30.1</v>
      </c>
      <c r="K30">
        <f>+(Tabella3[[#This Row],[V 1 modulo]]*Tabella3[[#This Row],[moduli LED]])</f>
        <v>60.2</v>
      </c>
    </row>
    <row r="31" spans="1:11" ht="18" customHeight="1" x14ac:dyDescent="0.25">
      <c r="A31" t="s">
        <v>32</v>
      </c>
      <c r="B31">
        <v>24</v>
      </c>
      <c r="C31">
        <v>350</v>
      </c>
      <c r="D31">
        <v>3000</v>
      </c>
      <c r="E31">
        <v>3366</v>
      </c>
      <c r="F31" s="5">
        <v>572</v>
      </c>
      <c r="G31">
        <v>2</v>
      </c>
      <c r="H31">
        <v>1950</v>
      </c>
      <c r="I31" s="3">
        <f t="shared" si="0"/>
        <v>0.13692307692307693</v>
      </c>
      <c r="J31">
        <v>30.6</v>
      </c>
      <c r="K31">
        <f>+(Tabella3[[#This Row],[V 1 modulo]]*Tabella3[[#This Row],[moduli LED]])</f>
        <v>61.2</v>
      </c>
    </row>
    <row r="32" spans="1:11" ht="18" customHeight="1" x14ac:dyDescent="0.25">
      <c r="A32" t="s">
        <v>33</v>
      </c>
      <c r="B32">
        <v>32</v>
      </c>
      <c r="C32">
        <v>250</v>
      </c>
      <c r="D32">
        <v>3000</v>
      </c>
      <c r="E32">
        <v>4896</v>
      </c>
      <c r="F32" s="5">
        <v>1144</v>
      </c>
      <c r="G32">
        <v>4</v>
      </c>
      <c r="H32">
        <v>1410</v>
      </c>
      <c r="I32" s="3">
        <f t="shared" si="0"/>
        <v>0.13191489361702127</v>
      </c>
      <c r="J32">
        <v>30.1</v>
      </c>
      <c r="K32">
        <f>+(Tabella3[[#This Row],[V 1 modulo]]*Tabella3[[#This Row],[moduli LED]])</f>
        <v>120.4</v>
      </c>
    </row>
    <row r="33" spans="1:11" ht="18" customHeight="1" x14ac:dyDescent="0.25">
      <c r="A33" t="s">
        <v>34</v>
      </c>
      <c r="B33">
        <v>45</v>
      </c>
      <c r="C33">
        <v>350</v>
      </c>
      <c r="D33">
        <v>3000</v>
      </c>
      <c r="E33">
        <v>6732</v>
      </c>
      <c r="F33" s="5">
        <v>1144</v>
      </c>
      <c r="G33">
        <v>4</v>
      </c>
      <c r="H33">
        <v>1950</v>
      </c>
      <c r="I33" s="3">
        <f t="shared" si="0"/>
        <v>0.13692307692307693</v>
      </c>
      <c r="J33">
        <v>30.6</v>
      </c>
      <c r="K33">
        <f>+(Tabella3[[#This Row],[V 1 modulo]]*Tabella3[[#This Row],[moduli LED]])</f>
        <v>122.4</v>
      </c>
    </row>
    <row r="34" spans="1:11" ht="18" customHeight="1" x14ac:dyDescent="0.25">
      <c r="A34" t="s">
        <v>35</v>
      </c>
      <c r="B34">
        <v>40</v>
      </c>
      <c r="C34">
        <v>250</v>
      </c>
      <c r="D34">
        <v>3000</v>
      </c>
      <c r="E34">
        <v>6120</v>
      </c>
      <c r="F34" s="5">
        <v>1430</v>
      </c>
      <c r="G34">
        <v>5</v>
      </c>
      <c r="H34">
        <v>1410</v>
      </c>
      <c r="I34" s="3">
        <f t="shared" si="0"/>
        <v>0.13191489361702127</v>
      </c>
      <c r="J34">
        <v>30.1</v>
      </c>
      <c r="K34">
        <f>+(Tabella3[[#This Row],[V 1 modulo]]*Tabella3[[#This Row],[moduli LED]])</f>
        <v>150.5</v>
      </c>
    </row>
    <row r="35" spans="1:11" ht="18" customHeight="1" x14ac:dyDescent="0.25">
      <c r="A35" t="s">
        <v>36</v>
      </c>
      <c r="B35">
        <v>56</v>
      </c>
      <c r="C35">
        <v>350</v>
      </c>
      <c r="D35">
        <v>3000</v>
      </c>
      <c r="E35">
        <v>8415</v>
      </c>
      <c r="F35" s="5">
        <v>1430</v>
      </c>
      <c r="G35">
        <v>5</v>
      </c>
      <c r="H35">
        <v>1950</v>
      </c>
      <c r="I35" s="3">
        <f t="shared" si="0"/>
        <v>0.13692307692307693</v>
      </c>
      <c r="J35">
        <v>30.6</v>
      </c>
      <c r="K35">
        <f>+(Tabella3[[#This Row],[V 1 modulo]]*Tabella3[[#This Row],[moduli LED]])</f>
        <v>153</v>
      </c>
    </row>
    <row r="36" spans="1:11" ht="18" customHeight="1" x14ac:dyDescent="0.25">
      <c r="A36" t="s">
        <v>37</v>
      </c>
      <c r="B36">
        <v>77</v>
      </c>
      <c r="C36">
        <v>250</v>
      </c>
      <c r="D36">
        <v>3000</v>
      </c>
      <c r="E36">
        <v>12240</v>
      </c>
      <c r="F36" s="5">
        <v>2860</v>
      </c>
      <c r="G36">
        <v>10</v>
      </c>
      <c r="H36">
        <v>1410</v>
      </c>
      <c r="I36" s="3">
        <f t="shared" si="0"/>
        <v>0.13191489361702127</v>
      </c>
      <c r="J36">
        <v>30.1</v>
      </c>
      <c r="K36">
        <f>+(Tabella3[[#This Row],[V 1 modulo]]*Tabella3[[#This Row],[moduli LED]])</f>
        <v>301</v>
      </c>
    </row>
    <row r="37" spans="1:11" ht="18" customHeight="1" x14ac:dyDescent="0.25">
      <c r="A37" t="s">
        <v>38</v>
      </c>
      <c r="B37">
        <v>107</v>
      </c>
      <c r="C37">
        <v>350</v>
      </c>
      <c r="D37">
        <v>3000</v>
      </c>
      <c r="E37">
        <v>16830</v>
      </c>
      <c r="F37" s="5">
        <v>2860</v>
      </c>
      <c r="G37">
        <v>10</v>
      </c>
      <c r="H37">
        <v>1950</v>
      </c>
      <c r="I37" s="3">
        <f t="shared" si="0"/>
        <v>0.13692307692307693</v>
      </c>
      <c r="J37">
        <v>30.6</v>
      </c>
      <c r="K37">
        <f>+(Tabella3[[#This Row],[V 1 modulo]]*Tabella3[[#This Row],[moduli LED]])</f>
        <v>306</v>
      </c>
    </row>
    <row r="38" spans="1:11" ht="18" customHeight="1" x14ac:dyDescent="0.25">
      <c r="I38" s="3"/>
    </row>
    <row r="39" spans="1:11" ht="18" customHeight="1" x14ac:dyDescent="0.25">
      <c r="A39" s="2" t="s">
        <v>39</v>
      </c>
      <c r="B39" s="1" t="s">
        <v>0</v>
      </c>
      <c r="C39" s="1" t="s">
        <v>1</v>
      </c>
      <c r="D39" s="2" t="s">
        <v>2</v>
      </c>
      <c r="E39" s="2" t="s">
        <v>4</v>
      </c>
      <c r="F39" s="1" t="s">
        <v>3</v>
      </c>
      <c r="G39" s="2" t="s">
        <v>56</v>
      </c>
      <c r="H39" s="2" t="s">
        <v>57</v>
      </c>
      <c r="I39" s="2" t="s">
        <v>58</v>
      </c>
      <c r="J39" s="1" t="s">
        <v>59</v>
      </c>
      <c r="K39" s="1" t="s">
        <v>60</v>
      </c>
    </row>
    <row r="40" spans="1:11" ht="18" customHeight="1" x14ac:dyDescent="0.25">
      <c r="A40" t="s">
        <v>40</v>
      </c>
      <c r="B40">
        <v>17</v>
      </c>
      <c r="C40">
        <v>250</v>
      </c>
      <c r="D40">
        <v>4000</v>
      </c>
      <c r="E40">
        <v>2453</v>
      </c>
      <c r="F40" s="5">
        <v>572</v>
      </c>
      <c r="G40">
        <v>2</v>
      </c>
      <c r="H40">
        <v>1410</v>
      </c>
      <c r="I40" s="3">
        <f>+(H40*G40-E40)/(H40*G40)</f>
        <v>0.1301418439716312</v>
      </c>
      <c r="J40">
        <v>30.1</v>
      </c>
      <c r="K40">
        <f>+(Tabella4[[#This Row],[V 1 modulo]]*Tabella4[[#This Row],[moduli LED]])</f>
        <v>60.2</v>
      </c>
    </row>
    <row r="41" spans="1:11" ht="18" customHeight="1" x14ac:dyDescent="0.25">
      <c r="A41" t="s">
        <v>41</v>
      </c>
      <c r="B41">
        <v>24</v>
      </c>
      <c r="C41">
        <v>350</v>
      </c>
      <c r="D41">
        <v>4000</v>
      </c>
      <c r="E41">
        <v>3393</v>
      </c>
      <c r="F41" s="5">
        <v>572</v>
      </c>
      <c r="G41">
        <v>2</v>
      </c>
      <c r="H41">
        <v>1950</v>
      </c>
      <c r="I41" s="3">
        <f t="shared" si="0"/>
        <v>0.13</v>
      </c>
      <c r="J41">
        <v>30.6</v>
      </c>
      <c r="K41">
        <f>+(Tabella4[[#This Row],[V 1 modulo]]*Tabella4[[#This Row],[moduli LED]])</f>
        <v>61.2</v>
      </c>
    </row>
    <row r="42" spans="1:11" ht="18" customHeight="1" x14ac:dyDescent="0.25">
      <c r="A42" t="s">
        <v>42</v>
      </c>
      <c r="B42">
        <v>32</v>
      </c>
      <c r="C42">
        <v>250</v>
      </c>
      <c r="D42">
        <v>4000</v>
      </c>
      <c r="E42">
        <v>4907</v>
      </c>
      <c r="F42" s="5">
        <v>1144</v>
      </c>
      <c r="G42">
        <v>4</v>
      </c>
      <c r="H42">
        <v>1410</v>
      </c>
      <c r="I42" s="3">
        <f t="shared" si="0"/>
        <v>0.12996453900709221</v>
      </c>
      <c r="J42">
        <v>30.1</v>
      </c>
      <c r="K42">
        <f>+(Tabella4[[#This Row],[V 1 modulo]]*Tabella4[[#This Row],[moduli LED]])</f>
        <v>120.4</v>
      </c>
    </row>
    <row r="43" spans="1:11" ht="18" customHeight="1" x14ac:dyDescent="0.25">
      <c r="A43" t="s">
        <v>43</v>
      </c>
      <c r="B43">
        <v>45</v>
      </c>
      <c r="C43">
        <v>350</v>
      </c>
      <c r="D43">
        <v>4000</v>
      </c>
      <c r="E43">
        <v>6786</v>
      </c>
      <c r="F43" s="5">
        <v>1144</v>
      </c>
      <c r="G43">
        <v>4</v>
      </c>
      <c r="H43">
        <v>1950</v>
      </c>
      <c r="I43" s="3">
        <f t="shared" si="0"/>
        <v>0.13</v>
      </c>
      <c r="J43">
        <v>30.6</v>
      </c>
      <c r="K43">
        <f>+(Tabella4[[#This Row],[V 1 modulo]]*Tabella4[[#This Row],[moduli LED]])</f>
        <v>122.4</v>
      </c>
    </row>
    <row r="44" spans="1:11" ht="18" customHeight="1" x14ac:dyDescent="0.25">
      <c r="A44" t="s">
        <v>44</v>
      </c>
      <c r="B44">
        <v>40</v>
      </c>
      <c r="C44">
        <v>250</v>
      </c>
      <c r="D44">
        <v>4000</v>
      </c>
      <c r="E44">
        <v>6134</v>
      </c>
      <c r="F44" s="5">
        <v>1430</v>
      </c>
      <c r="G44">
        <v>5</v>
      </c>
      <c r="H44">
        <v>1410</v>
      </c>
      <c r="I44" s="3">
        <f t="shared" si="0"/>
        <v>0.12992907801418441</v>
      </c>
      <c r="J44">
        <v>30.1</v>
      </c>
      <c r="K44">
        <f>+(Tabella4[[#This Row],[V 1 modulo]]*Tabella4[[#This Row],[moduli LED]])</f>
        <v>150.5</v>
      </c>
    </row>
    <row r="45" spans="1:11" ht="18" customHeight="1" x14ac:dyDescent="0.25">
      <c r="A45" t="s">
        <v>45</v>
      </c>
      <c r="B45">
        <v>56</v>
      </c>
      <c r="C45">
        <v>350</v>
      </c>
      <c r="D45">
        <v>4000</v>
      </c>
      <c r="E45">
        <v>8483</v>
      </c>
      <c r="F45" s="5">
        <v>1430</v>
      </c>
      <c r="G45">
        <v>5</v>
      </c>
      <c r="H45">
        <v>1950</v>
      </c>
      <c r="I45" s="3">
        <f t="shared" si="0"/>
        <v>0.12994871794871796</v>
      </c>
      <c r="J45">
        <v>30.6</v>
      </c>
      <c r="K45">
        <f>+(Tabella4[[#This Row],[V 1 modulo]]*Tabella4[[#This Row],[moduli LED]])</f>
        <v>153</v>
      </c>
    </row>
    <row r="46" spans="1:11" ht="18" customHeight="1" x14ac:dyDescent="0.25">
      <c r="A46" t="s">
        <v>46</v>
      </c>
      <c r="B46">
        <v>77</v>
      </c>
      <c r="C46">
        <v>250</v>
      </c>
      <c r="D46">
        <v>4000</v>
      </c>
      <c r="E46">
        <v>12267</v>
      </c>
      <c r="F46" s="5">
        <v>2860</v>
      </c>
      <c r="G46">
        <v>10</v>
      </c>
      <c r="H46">
        <v>1410</v>
      </c>
      <c r="I46" s="3">
        <f t="shared" si="0"/>
        <v>0.13</v>
      </c>
      <c r="J46">
        <v>30.1</v>
      </c>
      <c r="K46">
        <f>+(Tabella4[[#This Row],[V 1 modulo]]*Tabella4[[#This Row],[moduli LED]])</f>
        <v>301</v>
      </c>
    </row>
    <row r="47" spans="1:11" ht="18" customHeight="1" x14ac:dyDescent="0.25">
      <c r="A47" t="s">
        <v>47</v>
      </c>
      <c r="B47">
        <v>107</v>
      </c>
      <c r="C47">
        <v>350</v>
      </c>
      <c r="D47">
        <v>4000</v>
      </c>
      <c r="E47">
        <v>16965</v>
      </c>
      <c r="F47" s="5">
        <v>2860</v>
      </c>
      <c r="G47">
        <v>10</v>
      </c>
      <c r="H47">
        <v>1950</v>
      </c>
      <c r="I47" s="3">
        <f t="shared" si="0"/>
        <v>0.13</v>
      </c>
      <c r="J47">
        <v>30.6</v>
      </c>
      <c r="K47">
        <f>+(Tabella4[[#This Row],[V 1 modulo]]*Tabella4[[#This Row],[moduli LED]])</f>
        <v>306</v>
      </c>
    </row>
    <row r="48" spans="1:11" ht="18" customHeight="1" x14ac:dyDescent="0.25">
      <c r="I48" s="3"/>
    </row>
    <row r="49" spans="1:11" ht="18" customHeight="1" x14ac:dyDescent="0.25">
      <c r="A49" t="s">
        <v>48</v>
      </c>
      <c r="B49">
        <v>17</v>
      </c>
      <c r="C49">
        <v>250</v>
      </c>
      <c r="D49">
        <v>3000</v>
      </c>
      <c r="E49">
        <v>2366</v>
      </c>
      <c r="F49" s="5">
        <v>572</v>
      </c>
      <c r="G49">
        <v>2</v>
      </c>
      <c r="H49">
        <v>1410</v>
      </c>
      <c r="I49" s="3">
        <f t="shared" si="0"/>
        <v>0.16099290780141845</v>
      </c>
      <c r="J49">
        <v>30.1</v>
      </c>
      <c r="K49">
        <f>+(Tabella4[[#This Row],[V 1 modulo]]*Tabella4[[#This Row],[moduli LED]])</f>
        <v>60.2</v>
      </c>
    </row>
    <row r="50" spans="1:11" ht="18" customHeight="1" x14ac:dyDescent="0.25">
      <c r="A50" t="s">
        <v>49</v>
      </c>
      <c r="B50">
        <v>24</v>
      </c>
      <c r="C50">
        <v>350</v>
      </c>
      <c r="D50">
        <v>3000</v>
      </c>
      <c r="E50">
        <v>3254</v>
      </c>
      <c r="F50" s="5">
        <v>572</v>
      </c>
      <c r="G50">
        <v>2</v>
      </c>
      <c r="H50">
        <v>1950</v>
      </c>
      <c r="I50" s="3">
        <f t="shared" si="0"/>
        <v>0.16564102564102565</v>
      </c>
      <c r="J50">
        <v>30.6</v>
      </c>
      <c r="K50">
        <f>+(Tabella4[[#This Row],[V 1 modulo]]*Tabella4[[#This Row],[moduli LED]])</f>
        <v>61.2</v>
      </c>
    </row>
    <row r="51" spans="1:11" ht="18" customHeight="1" x14ac:dyDescent="0.25">
      <c r="A51" t="s">
        <v>50</v>
      </c>
      <c r="B51">
        <v>32</v>
      </c>
      <c r="C51">
        <v>250</v>
      </c>
      <c r="D51">
        <v>3000</v>
      </c>
      <c r="E51">
        <v>4733</v>
      </c>
      <c r="F51" s="5">
        <v>1144</v>
      </c>
      <c r="G51">
        <v>4</v>
      </c>
      <c r="H51">
        <v>1410</v>
      </c>
      <c r="I51" s="3">
        <f t="shared" si="0"/>
        <v>0.16081560283687943</v>
      </c>
      <c r="J51">
        <v>30.1</v>
      </c>
      <c r="K51">
        <f>+(Tabella4[[#This Row],[V 1 modulo]]*Tabella4[[#This Row],[moduli LED]])</f>
        <v>120.4</v>
      </c>
    </row>
    <row r="52" spans="1:11" ht="18" customHeight="1" x14ac:dyDescent="0.25">
      <c r="A52" t="s">
        <v>51</v>
      </c>
      <c r="B52">
        <v>45</v>
      </c>
      <c r="C52">
        <v>350</v>
      </c>
      <c r="D52">
        <v>3000</v>
      </c>
      <c r="E52">
        <v>6508</v>
      </c>
      <c r="F52" s="5">
        <v>1144</v>
      </c>
      <c r="G52">
        <v>4</v>
      </c>
      <c r="H52">
        <v>1950</v>
      </c>
      <c r="I52" s="3">
        <f t="shared" si="0"/>
        <v>0.16564102564102565</v>
      </c>
      <c r="J52">
        <v>30.6</v>
      </c>
      <c r="K52">
        <f>+(Tabella4[[#This Row],[V 1 modulo]]*Tabella4[[#This Row],[moduli LED]])</f>
        <v>122.4</v>
      </c>
    </row>
    <row r="53" spans="1:11" ht="18" customHeight="1" x14ac:dyDescent="0.25">
      <c r="A53" t="s">
        <v>52</v>
      </c>
      <c r="B53">
        <v>40</v>
      </c>
      <c r="C53">
        <v>250</v>
      </c>
      <c r="D53">
        <v>3000</v>
      </c>
      <c r="E53">
        <v>5916</v>
      </c>
      <c r="F53" s="5">
        <v>1430</v>
      </c>
      <c r="G53">
        <v>5</v>
      </c>
      <c r="H53">
        <v>1410</v>
      </c>
      <c r="I53" s="3">
        <f t="shared" si="0"/>
        <v>0.16085106382978723</v>
      </c>
      <c r="J53">
        <v>30.1</v>
      </c>
      <c r="K53">
        <f>+(Tabella4[[#This Row],[V 1 modulo]]*Tabella4[[#This Row],[moduli LED]])</f>
        <v>150.5</v>
      </c>
    </row>
    <row r="54" spans="1:11" ht="18" customHeight="1" x14ac:dyDescent="0.25">
      <c r="A54" t="s">
        <v>53</v>
      </c>
      <c r="B54">
        <v>56</v>
      </c>
      <c r="C54">
        <v>350</v>
      </c>
      <c r="D54">
        <v>3000</v>
      </c>
      <c r="E54">
        <v>8135</v>
      </c>
      <c r="F54" s="5">
        <v>1430</v>
      </c>
      <c r="G54">
        <v>5</v>
      </c>
      <c r="H54">
        <v>1950</v>
      </c>
      <c r="I54" s="3">
        <f t="shared" si="0"/>
        <v>0.16564102564102565</v>
      </c>
      <c r="J54">
        <v>30.6</v>
      </c>
      <c r="K54">
        <f>+(Tabella4[[#This Row],[V 1 modulo]]*Tabella4[[#This Row],[moduli LED]])</f>
        <v>153</v>
      </c>
    </row>
    <row r="55" spans="1:11" ht="18" customHeight="1" x14ac:dyDescent="0.25">
      <c r="A55" t="s">
        <v>54</v>
      </c>
      <c r="B55">
        <v>77</v>
      </c>
      <c r="C55">
        <v>250</v>
      </c>
      <c r="D55">
        <v>3000</v>
      </c>
      <c r="E55">
        <v>11832</v>
      </c>
      <c r="F55" s="5">
        <v>2860</v>
      </c>
      <c r="G55">
        <v>10</v>
      </c>
      <c r="H55">
        <v>1410</v>
      </c>
      <c r="I55" s="3">
        <f t="shared" si="0"/>
        <v>0.16085106382978723</v>
      </c>
      <c r="J55">
        <v>30.1</v>
      </c>
      <c r="K55">
        <f>+(Tabella4[[#This Row],[V 1 modulo]]*Tabella4[[#This Row],[moduli LED]])</f>
        <v>301</v>
      </c>
    </row>
    <row r="56" spans="1:11" ht="18" customHeight="1" x14ac:dyDescent="0.25">
      <c r="A56" t="s">
        <v>55</v>
      </c>
      <c r="B56">
        <v>107</v>
      </c>
      <c r="C56">
        <v>350</v>
      </c>
      <c r="D56">
        <v>3000</v>
      </c>
      <c r="E56">
        <v>16269</v>
      </c>
      <c r="F56" s="5">
        <v>2860</v>
      </c>
      <c r="G56">
        <v>10</v>
      </c>
      <c r="H56">
        <v>1950</v>
      </c>
      <c r="I56" s="3">
        <f t="shared" si="0"/>
        <v>0.16569230769230769</v>
      </c>
      <c r="J56">
        <v>30.6</v>
      </c>
      <c r="K56">
        <f>+(Tabella4[[#This Row],[V 1 modulo]]*Tabella4[[#This Row],[moduli LED]])</f>
        <v>306</v>
      </c>
    </row>
    <row r="57" spans="1:11" ht="18" customHeight="1" x14ac:dyDescent="0.25"/>
    <row r="58" spans="1:11" ht="18" customHeight="1" x14ac:dyDescent="0.25"/>
    <row r="59" spans="1:11" ht="18" customHeight="1" x14ac:dyDescent="0.25"/>
    <row r="60" spans="1:11" ht="18" customHeight="1" x14ac:dyDescent="0.25"/>
    <row r="61" spans="1:11" ht="18" customHeight="1" x14ac:dyDescent="0.25"/>
    <row r="62" spans="1:11" ht="18" customHeight="1" x14ac:dyDescent="0.25"/>
    <row r="63" spans="1:11" ht="18" customHeight="1" x14ac:dyDescent="0.25"/>
    <row r="64" spans="1:11" ht="18" customHeight="1" x14ac:dyDescent="0.25"/>
    <row r="65" ht="18" customHeight="1" x14ac:dyDescent="0.25"/>
    <row r="66" ht="18" customHeight="1" x14ac:dyDescent="0.25"/>
    <row r="67" ht="18" customHeight="1" x14ac:dyDescent="0.25"/>
    <row r="68" ht="18" customHeight="1" x14ac:dyDescent="0.25"/>
    <row r="69" ht="18" customHeight="1" x14ac:dyDescent="0.25"/>
    <row r="70" ht="18" customHeight="1" x14ac:dyDescent="0.25"/>
    <row r="71" ht="18" customHeight="1" x14ac:dyDescent="0.25"/>
    <row r="72" ht="18" customHeight="1" x14ac:dyDescent="0.25"/>
    <row r="73" ht="18" customHeight="1" x14ac:dyDescent="0.25"/>
    <row r="74" ht="18" customHeight="1" x14ac:dyDescent="0.25"/>
    <row r="75" ht="18" customHeight="1" x14ac:dyDescent="0.25"/>
    <row r="76" ht="18" customHeight="1" x14ac:dyDescent="0.25"/>
    <row r="77" ht="18" customHeight="1" x14ac:dyDescent="0.25"/>
    <row r="78" ht="18" customHeight="1" x14ac:dyDescent="0.25"/>
    <row r="79" ht="18" customHeight="1" x14ac:dyDescent="0.25"/>
    <row r="80" ht="18" customHeight="1" x14ac:dyDescent="0.25"/>
    <row r="81" ht="18" customHeight="1" x14ac:dyDescent="0.25"/>
    <row r="82" ht="18" customHeight="1" x14ac:dyDescent="0.25"/>
    <row r="83" ht="18" customHeight="1" x14ac:dyDescent="0.25"/>
    <row r="84" ht="18" customHeight="1" x14ac:dyDescent="0.25"/>
    <row r="85" ht="18" customHeight="1" x14ac:dyDescent="0.25"/>
    <row r="86" ht="18" customHeight="1" x14ac:dyDescent="0.25"/>
    <row r="87" ht="18" customHeight="1" x14ac:dyDescent="0.25"/>
    <row r="88" ht="18" customHeight="1" x14ac:dyDescent="0.25"/>
    <row r="89" ht="18" customHeight="1" x14ac:dyDescent="0.25"/>
    <row r="90" ht="18" customHeight="1" x14ac:dyDescent="0.25"/>
    <row r="91" ht="18" customHeight="1" x14ac:dyDescent="0.25"/>
    <row r="92" ht="18" customHeight="1" x14ac:dyDescent="0.25"/>
    <row r="93" ht="18" customHeight="1" x14ac:dyDescent="0.25"/>
    <row r="94" ht="18" customHeight="1" x14ac:dyDescent="0.25"/>
    <row r="95" ht="18" customHeight="1" x14ac:dyDescent="0.25"/>
    <row r="96" ht="18" customHeight="1" x14ac:dyDescent="0.25"/>
    <row r="97" ht="18" customHeight="1" x14ac:dyDescent="0.25"/>
    <row r="98" ht="18" customHeight="1" x14ac:dyDescent="0.25"/>
    <row r="99" ht="18" customHeight="1" x14ac:dyDescent="0.25"/>
    <row r="100" ht="18" customHeight="1" x14ac:dyDescent="0.25"/>
    <row r="101" ht="18" customHeight="1" x14ac:dyDescent="0.25"/>
    <row r="102" ht="18" customHeight="1" x14ac:dyDescent="0.25"/>
    <row r="103" ht="18" customHeight="1" x14ac:dyDescent="0.25"/>
    <row r="104" ht="18" customHeight="1" x14ac:dyDescent="0.25"/>
    <row r="105" ht="18" customHeight="1" x14ac:dyDescent="0.25"/>
    <row r="106" ht="18" customHeight="1" x14ac:dyDescent="0.25"/>
    <row r="107" ht="18" customHeight="1" x14ac:dyDescent="0.25"/>
    <row r="108" ht="18" customHeight="1" x14ac:dyDescent="0.25"/>
    <row r="109" ht="18" customHeight="1" x14ac:dyDescent="0.25"/>
    <row r="110" ht="18" customHeight="1" x14ac:dyDescent="0.25"/>
    <row r="111" ht="18" customHeight="1" x14ac:dyDescent="0.25"/>
    <row r="112" ht="18" customHeight="1" x14ac:dyDescent="0.25"/>
    <row r="113" ht="18" customHeight="1" x14ac:dyDescent="0.25"/>
    <row r="114" ht="18" customHeight="1" x14ac:dyDescent="0.25"/>
    <row r="115" ht="18" customHeight="1" x14ac:dyDescent="0.25"/>
    <row r="116" ht="18" customHeight="1" x14ac:dyDescent="0.25"/>
    <row r="117" ht="18" customHeight="1" x14ac:dyDescent="0.25"/>
    <row r="118" ht="18" customHeight="1" x14ac:dyDescent="0.25"/>
    <row r="119" ht="18" customHeight="1" x14ac:dyDescent="0.25"/>
    <row r="120" ht="18" customHeight="1" x14ac:dyDescent="0.25"/>
    <row r="121" ht="18" customHeight="1" x14ac:dyDescent="0.25"/>
    <row r="122" ht="18" customHeight="1" x14ac:dyDescent="0.25"/>
    <row r="123" ht="18" customHeight="1" x14ac:dyDescent="0.25"/>
    <row r="124" ht="18" customHeight="1" x14ac:dyDescent="0.25"/>
    <row r="125" ht="18" customHeight="1" x14ac:dyDescent="0.25"/>
    <row r="126" ht="18" customHeight="1" x14ac:dyDescent="0.25"/>
    <row r="127" ht="18" customHeight="1" x14ac:dyDescent="0.25"/>
    <row r="128" ht="18" customHeight="1" x14ac:dyDescent="0.25"/>
    <row r="129" ht="18" customHeight="1" x14ac:dyDescent="0.25"/>
    <row r="130" ht="18" customHeight="1" x14ac:dyDescent="0.25"/>
    <row r="131" ht="18" customHeight="1" x14ac:dyDescent="0.25"/>
    <row r="132" ht="18" customHeight="1" x14ac:dyDescent="0.25"/>
    <row r="133" ht="18" customHeight="1" x14ac:dyDescent="0.25"/>
    <row r="134" ht="18" customHeight="1" x14ac:dyDescent="0.25"/>
    <row r="135" ht="18" customHeight="1" x14ac:dyDescent="0.25"/>
    <row r="136" ht="18" customHeight="1" x14ac:dyDescent="0.25"/>
    <row r="137" ht="18" customHeight="1" x14ac:dyDescent="0.25"/>
    <row r="138" ht="18" customHeight="1" x14ac:dyDescent="0.25"/>
    <row r="139" ht="18" customHeight="1" x14ac:dyDescent="0.25"/>
    <row r="140" ht="18" customHeight="1" x14ac:dyDescent="0.25"/>
    <row r="141" ht="18" customHeight="1" x14ac:dyDescent="0.25"/>
    <row r="142" ht="18" customHeight="1" x14ac:dyDescent="0.25"/>
    <row r="143" ht="18" customHeight="1" x14ac:dyDescent="0.25"/>
    <row r="144" ht="18" customHeight="1" x14ac:dyDescent="0.25"/>
    <row r="145" ht="18" customHeight="1" x14ac:dyDescent="0.25"/>
    <row r="146" ht="18" customHeight="1" x14ac:dyDescent="0.25"/>
    <row r="147" ht="18" customHeight="1" x14ac:dyDescent="0.25"/>
    <row r="148" ht="18" customHeight="1" x14ac:dyDescent="0.25"/>
    <row r="149" ht="18" customHeight="1" x14ac:dyDescent="0.25"/>
    <row r="150" ht="18" customHeight="1" x14ac:dyDescent="0.25"/>
    <row r="151" ht="18" customHeight="1" x14ac:dyDescent="0.25"/>
    <row r="152" ht="18" customHeight="1" x14ac:dyDescent="0.25"/>
    <row r="153" ht="18" customHeight="1" x14ac:dyDescent="0.25"/>
    <row r="154" ht="18" customHeight="1" x14ac:dyDescent="0.25"/>
    <row r="155" ht="18" customHeight="1" x14ac:dyDescent="0.25"/>
    <row r="156" ht="18" customHeight="1" x14ac:dyDescent="0.25"/>
    <row r="157" ht="18" customHeight="1" x14ac:dyDescent="0.25"/>
    <row r="158" ht="18" customHeight="1" x14ac:dyDescent="0.25"/>
    <row r="159" ht="18" customHeight="1" x14ac:dyDescent="0.25"/>
    <row r="160" ht="18" customHeight="1" x14ac:dyDescent="0.25"/>
    <row r="161" ht="18" customHeight="1" x14ac:dyDescent="0.25"/>
    <row r="162" ht="18" customHeight="1" x14ac:dyDescent="0.25"/>
    <row r="163" ht="18" customHeight="1" x14ac:dyDescent="0.25"/>
    <row r="164" ht="18" customHeight="1" x14ac:dyDescent="0.25"/>
    <row r="165" ht="18" customHeight="1" x14ac:dyDescent="0.25"/>
    <row r="166" ht="18" customHeight="1" x14ac:dyDescent="0.25"/>
    <row r="167" ht="18" customHeight="1" x14ac:dyDescent="0.25"/>
    <row r="168" ht="18" customHeight="1" x14ac:dyDescent="0.25"/>
    <row r="169" ht="18" customHeight="1" x14ac:dyDescent="0.25"/>
    <row r="170" ht="18" customHeight="1" x14ac:dyDescent="0.25"/>
    <row r="171" ht="18" customHeight="1" x14ac:dyDescent="0.25"/>
    <row r="172" ht="18" customHeight="1" x14ac:dyDescent="0.25"/>
    <row r="173" ht="18" customHeight="1" x14ac:dyDescent="0.25"/>
    <row r="174" ht="18" customHeight="1" x14ac:dyDescent="0.25"/>
    <row r="175" ht="18" customHeight="1" x14ac:dyDescent="0.25"/>
    <row r="176" ht="18" customHeight="1" x14ac:dyDescent="0.25"/>
    <row r="177" ht="18" customHeight="1" x14ac:dyDescent="0.25"/>
    <row r="178" ht="18" customHeight="1" x14ac:dyDescent="0.25"/>
    <row r="179" ht="18" customHeight="1" x14ac:dyDescent="0.25"/>
    <row r="180" ht="18" customHeight="1" x14ac:dyDescent="0.25"/>
    <row r="181" ht="18" customHeight="1" x14ac:dyDescent="0.25"/>
    <row r="182" ht="18" customHeight="1" x14ac:dyDescent="0.25"/>
    <row r="183" ht="18" customHeight="1" x14ac:dyDescent="0.25"/>
    <row r="184" ht="18" customHeight="1" x14ac:dyDescent="0.25"/>
    <row r="185" ht="18" customHeight="1" x14ac:dyDescent="0.25"/>
    <row r="186" ht="18" customHeight="1" x14ac:dyDescent="0.25"/>
    <row r="187" ht="18" customHeight="1" x14ac:dyDescent="0.25"/>
    <row r="188" ht="18" customHeight="1" x14ac:dyDescent="0.25"/>
    <row r="189" ht="18" customHeight="1" x14ac:dyDescent="0.25"/>
    <row r="190" ht="18" customHeight="1" x14ac:dyDescent="0.25"/>
    <row r="191" ht="18" customHeight="1" x14ac:dyDescent="0.25"/>
    <row r="192" ht="18" customHeight="1" x14ac:dyDescent="0.25"/>
    <row r="193" ht="18" customHeight="1" x14ac:dyDescent="0.25"/>
    <row r="194" ht="18" customHeight="1" x14ac:dyDescent="0.25"/>
    <row r="195" ht="18" customHeight="1" x14ac:dyDescent="0.25"/>
    <row r="196" ht="18" customHeight="1" x14ac:dyDescent="0.25"/>
    <row r="197" ht="18" customHeight="1" x14ac:dyDescent="0.25"/>
    <row r="198" ht="18" customHeight="1" x14ac:dyDescent="0.25"/>
    <row r="199" ht="18" customHeight="1" x14ac:dyDescent="0.25"/>
    <row r="200" ht="18" customHeight="1" x14ac:dyDescent="0.25"/>
    <row r="201" ht="18" customHeight="1" x14ac:dyDescent="0.25"/>
    <row r="202" ht="18" customHeight="1" x14ac:dyDescent="0.25"/>
    <row r="203" ht="18" customHeight="1" x14ac:dyDescent="0.25"/>
    <row r="204" ht="18" customHeight="1" x14ac:dyDescent="0.25"/>
    <row r="205" ht="18" customHeight="1" x14ac:dyDescent="0.25"/>
    <row r="206" ht="18" customHeight="1" x14ac:dyDescent="0.25"/>
    <row r="207" ht="18" customHeight="1" x14ac:dyDescent="0.25"/>
    <row r="208" ht="18" customHeight="1" x14ac:dyDescent="0.25"/>
    <row r="209" ht="18" customHeight="1" x14ac:dyDescent="0.25"/>
    <row r="210" ht="18" customHeight="1" x14ac:dyDescent="0.25"/>
    <row r="211" ht="18" customHeight="1" x14ac:dyDescent="0.25"/>
    <row r="212" ht="18" customHeight="1" x14ac:dyDescent="0.25"/>
    <row r="213" ht="18" customHeight="1" x14ac:dyDescent="0.25"/>
    <row r="214" ht="18" customHeight="1" x14ac:dyDescent="0.25"/>
    <row r="215" ht="18" customHeight="1" x14ac:dyDescent="0.25"/>
    <row r="216" ht="18" customHeight="1" x14ac:dyDescent="0.25"/>
    <row r="217" ht="18" customHeight="1" x14ac:dyDescent="0.25"/>
    <row r="218" ht="18" customHeight="1" x14ac:dyDescent="0.25"/>
    <row r="219" ht="18" customHeight="1" x14ac:dyDescent="0.25"/>
  </sheetData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tecnico02</dc:creator>
  <cp:lastModifiedBy>tecnico02</cp:lastModifiedBy>
  <dcterms:created xsi:type="dcterms:W3CDTF">2018-06-19T14:00:23Z</dcterms:created>
  <dcterms:modified xsi:type="dcterms:W3CDTF">2018-06-20T10:00:30Z</dcterms:modified>
</cp:coreProperties>
</file>